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al\Desktop\"/>
    </mc:Choice>
  </mc:AlternateContent>
  <xr:revisionPtr revIDLastSave="0" documentId="13_ncr:1_{08D2D8D0-0ED4-4686-B617-F7D5ED84803E}" xr6:coauthVersionLast="47" xr6:coauthVersionMax="47" xr10:uidLastSave="{00000000-0000-0000-0000-000000000000}"/>
  <bookViews>
    <workbookView xWindow="5148" yWindow="180" windowWidth="15840" windowHeight="10428" xr2:uid="{61185D0E-18BE-46F4-8282-E8844F9852E2}"/>
  </bookViews>
  <sheets>
    <sheet name="Sheet1" sheetId="1" r:id="rId1"/>
  </sheets>
  <definedNames>
    <definedName name="PAs_Year">Sheet1!$E$1</definedName>
    <definedName name="Weeks">Sheet1!$C$1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M20" i="1"/>
  <c r="K20" i="1"/>
  <c r="H20" i="1"/>
  <c r="G20" i="1"/>
  <c r="I20" i="1" s="1"/>
  <c r="O19" i="1"/>
  <c r="M19" i="1"/>
  <c r="K19" i="1"/>
  <c r="H19" i="1"/>
  <c r="G19" i="1"/>
  <c r="I19" i="1" s="1"/>
  <c r="O4" i="1"/>
  <c r="O5" i="1"/>
  <c r="O10" i="1"/>
  <c r="O11" i="1"/>
  <c r="O13" i="1"/>
  <c r="O14" i="1"/>
  <c r="M4" i="1"/>
  <c r="M5" i="1"/>
  <c r="M10" i="1"/>
  <c r="M11" i="1"/>
  <c r="M13" i="1"/>
  <c r="M14" i="1"/>
  <c r="K4" i="1"/>
  <c r="K5" i="1"/>
  <c r="K10" i="1"/>
  <c r="K11" i="1"/>
  <c r="K13" i="1"/>
  <c r="K14" i="1"/>
  <c r="G4" i="1"/>
  <c r="I4" i="1" s="1"/>
  <c r="H4" i="1"/>
  <c r="G5" i="1"/>
  <c r="I5" i="1" s="1"/>
  <c r="H5" i="1"/>
  <c r="G10" i="1"/>
  <c r="I10" i="1" s="1"/>
  <c r="H10" i="1"/>
  <c r="G11" i="1"/>
  <c r="I11" i="1" s="1"/>
  <c r="H11" i="1"/>
  <c r="G13" i="1"/>
  <c r="I13" i="1" s="1"/>
  <c r="H13" i="1"/>
  <c r="G14" i="1"/>
  <c r="I14" i="1" s="1"/>
  <c r="H14" i="1"/>
  <c r="O16" i="1"/>
  <c r="O17" i="1"/>
  <c r="M16" i="1"/>
  <c r="M17" i="1"/>
  <c r="K16" i="1"/>
  <c r="K17" i="1"/>
  <c r="H16" i="1"/>
  <c r="H17" i="1"/>
  <c r="G16" i="1"/>
  <c r="I16" i="1" s="1"/>
  <c r="G17" i="1"/>
  <c r="I17" i="1" s="1"/>
  <c r="O8" i="1"/>
  <c r="M8" i="1"/>
  <c r="K8" i="1"/>
  <c r="G8" i="1"/>
  <c r="I8" i="1" s="1"/>
  <c r="H8" i="1"/>
  <c r="O7" i="1"/>
  <c r="M7" i="1"/>
  <c r="K7" i="1"/>
  <c r="H7" i="1"/>
  <c r="G7" i="1"/>
  <c r="I7" i="1" s="1"/>
</calcChain>
</file>

<file path=xl/sharedStrings.xml><?xml version="1.0" encoding="utf-8"?>
<sst xmlns="http://schemas.openxmlformats.org/spreadsheetml/2006/main" count="31" uniqueCount="26">
  <si>
    <t>Weeks:</t>
  </si>
  <si>
    <t>PAs/Year</t>
  </si>
  <si>
    <t>Parameters:</t>
  </si>
  <si>
    <t xml:space="preserve">Player </t>
  </si>
  <si>
    <t>Period</t>
  </si>
  <si>
    <t>PAs</t>
  </si>
  <si>
    <t>ABs</t>
  </si>
  <si>
    <t>Hits</t>
  </si>
  <si>
    <t>HRs</t>
  </si>
  <si>
    <t>PAs per HR</t>
  </si>
  <si>
    <t>HRs as % of Hits</t>
  </si>
  <si>
    <t>OBP</t>
  </si>
  <si>
    <t>SLG</t>
  </si>
  <si>
    <t>Gallo</t>
  </si>
  <si>
    <t>Career</t>
  </si>
  <si>
    <t>Schwarber</t>
  </si>
  <si>
    <t>Ks</t>
  </si>
  <si>
    <t>BBs</t>
  </si>
  <si>
    <t>K Rate</t>
  </si>
  <si>
    <t>BB Rate</t>
  </si>
  <si>
    <t>OnBase Times per Week (600 PAs)</t>
  </si>
  <si>
    <t>Belt</t>
  </si>
  <si>
    <t>Pederson</t>
  </si>
  <si>
    <t>Vogelbach</t>
  </si>
  <si>
    <t>HRs in 600 PA Season</t>
  </si>
  <si>
    <t>Santana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</si>
</sst>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0.0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164" fontId="0" fillId="0" borderId="0" xfId="0" applyNumberFormat="1"/>
    <xf numFmtId="2" fontId="0" fillId="0" borderId="0" xfId="0" applyNumberFormat="1"/>
    <xf numFmtId="9" fontId="0" fillId="0" borderId="0" xfId="2" applyFont="1"/>
    <xf numFmtId="1" fontId="0" fillId="0" borderId="0" xfId="2" applyNumberFormat="1" applyFont="1"/>
    <xf numFmtId="164" fontId="0" fillId="0" borderId="0" xfId="2" applyNumberFormat="1" applyFont="1"/>
    <xf numFmtId="165" fontId="0" fillId="0" borderId="0" xfId="0" applyNumberFormat="1"/>
    <xf numFmtId="166" fontId="0" fillId="0" borderId="0" xfId="1" applyNumberFormat="1" applyFont="1"/>
    <xf numFmtId="0" fontId="2" fillId="2" borderId="0" xfId="0" applyFont="1" applyFill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13800-A280-427F-801D-7804049BCD2F}">
  <dimension ref="A1:P21"/>
  <sheetViews>
    <sheetView tabSelected="1" workbookViewId="0">
      <selection activeCell="R8" sqref="R8"/>
    </sheetView>
  </sheetViews>
  <sheetFormatPr defaultRowHeight="14.4" x14ac:dyDescent="0.3"/>
  <cols>
    <col min="1" max="1" width="11.109375" bestFit="1" customWidth="1"/>
    <col min="2" max="2" width="7.109375" style="1" bestFit="1" customWidth="1"/>
    <col min="3" max="3" width="6.5546875" bestFit="1" customWidth="1"/>
    <col min="4" max="4" width="8.6640625" bestFit="1" customWidth="1"/>
    <col min="5" max="5" width="5" bestFit="1" customWidth="1"/>
    <col min="6" max="6" width="4.109375" bestFit="1" customWidth="1"/>
    <col min="7" max="7" width="7.33203125" bestFit="1" customWidth="1"/>
    <col min="8" max="8" width="8.21875" bestFit="1" customWidth="1"/>
    <col min="9" max="9" width="8.21875" customWidth="1"/>
    <col min="10" max="10" width="5" bestFit="1" customWidth="1"/>
    <col min="11" max="11" width="6.33203125" bestFit="1" customWidth="1"/>
    <col min="12" max="12" width="6.5546875" bestFit="1" customWidth="1"/>
    <col min="13" max="13" width="7.44140625" bestFit="1" customWidth="1"/>
    <col min="14" max="14" width="6" bestFit="1" customWidth="1"/>
    <col min="15" max="15" width="9.88671875" bestFit="1" customWidth="1"/>
    <col min="16" max="16" width="6" bestFit="1" customWidth="1"/>
  </cols>
  <sheetData>
    <row r="1" spans="1:16" x14ac:dyDescent="0.3">
      <c r="A1" s="2" t="s">
        <v>2</v>
      </c>
      <c r="B1" s="3" t="s">
        <v>0</v>
      </c>
      <c r="C1">
        <v>26.5</v>
      </c>
      <c r="D1" s="3" t="s">
        <v>1</v>
      </c>
      <c r="E1">
        <v>600</v>
      </c>
    </row>
    <row r="2" spans="1:16" s="2" customFormat="1" ht="57.6" x14ac:dyDescent="0.3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24</v>
      </c>
      <c r="J2" s="4" t="s">
        <v>16</v>
      </c>
      <c r="K2" s="4" t="s">
        <v>18</v>
      </c>
      <c r="L2" s="4" t="s">
        <v>17</v>
      </c>
      <c r="M2" s="4" t="s">
        <v>19</v>
      </c>
      <c r="N2" s="4" t="s">
        <v>11</v>
      </c>
      <c r="O2" s="4" t="s">
        <v>20</v>
      </c>
      <c r="P2" s="4" t="s">
        <v>12</v>
      </c>
    </row>
    <row r="3" spans="1:16" s="2" customFormat="1" ht="4.8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">
      <c r="A4" t="s">
        <v>21</v>
      </c>
      <c r="B4" s="1">
        <v>2023</v>
      </c>
      <c r="C4" s="11">
        <v>404</v>
      </c>
      <c r="D4" s="11">
        <v>339</v>
      </c>
      <c r="E4">
        <v>86</v>
      </c>
      <c r="F4">
        <v>19</v>
      </c>
      <c r="G4" s="6">
        <f>C4/F4</f>
        <v>21.263157894736842</v>
      </c>
      <c r="H4" s="7">
        <f>F4/E4</f>
        <v>0.22093023255813954</v>
      </c>
      <c r="I4" s="8">
        <f>PAs_Year/G4</f>
        <v>28.217821782178216</v>
      </c>
      <c r="J4">
        <v>141</v>
      </c>
      <c r="K4" s="7">
        <f>J4/C4</f>
        <v>0.34900990099009899</v>
      </c>
      <c r="L4">
        <v>61</v>
      </c>
      <c r="M4" s="7">
        <f>L4/C4</f>
        <v>0.15099009900990099</v>
      </c>
      <c r="N4">
        <v>0.36899999999999999</v>
      </c>
      <c r="O4" s="10">
        <f>N4*PAs_Year/Weeks</f>
        <v>8.3547169811320749</v>
      </c>
      <c r="P4" s="5">
        <v>0.49</v>
      </c>
    </row>
    <row r="5" spans="1:16" x14ac:dyDescent="0.3">
      <c r="B5" s="1" t="s">
        <v>14</v>
      </c>
      <c r="C5" s="11">
        <v>5483</v>
      </c>
      <c r="D5" s="11">
        <v>4729</v>
      </c>
      <c r="E5">
        <v>1232</v>
      </c>
      <c r="F5">
        <v>194</v>
      </c>
      <c r="G5" s="6">
        <f>C5/F5</f>
        <v>28.262886597938145</v>
      </c>
      <c r="H5" s="7">
        <f>F5/E5</f>
        <v>0.15746753246753248</v>
      </c>
      <c r="I5" s="8">
        <f>PAs_Year/G5</f>
        <v>21.229254057997444</v>
      </c>
      <c r="J5">
        <v>1346</v>
      </c>
      <c r="K5" s="7">
        <f>J5/C5</f>
        <v>0.24548604778405983</v>
      </c>
      <c r="L5">
        <v>678</v>
      </c>
      <c r="M5" s="7">
        <f>L5/C5</f>
        <v>0.12365493343060369</v>
      </c>
      <c r="N5">
        <v>0.35699999999999998</v>
      </c>
      <c r="O5" s="10">
        <f>N5*PAs_Year/Weeks</f>
        <v>8.0830188679245278</v>
      </c>
      <c r="P5" s="5">
        <v>0.46</v>
      </c>
    </row>
    <row r="6" spans="1:16" s="2" customFormat="1" ht="4.8" customHeigh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x14ac:dyDescent="0.3">
      <c r="A7" t="s">
        <v>13</v>
      </c>
      <c r="B7" s="1">
        <v>2023</v>
      </c>
      <c r="C7" s="11">
        <v>332</v>
      </c>
      <c r="D7" s="11">
        <v>282</v>
      </c>
      <c r="E7">
        <v>50</v>
      </c>
      <c r="F7">
        <v>21</v>
      </c>
      <c r="G7" s="6">
        <f>C7/F7</f>
        <v>15.80952380952381</v>
      </c>
      <c r="H7" s="7">
        <f>F7/E7</f>
        <v>0.42</v>
      </c>
      <c r="I7" s="8">
        <f>PAs_Year/G7</f>
        <v>37.951807228915662</v>
      </c>
      <c r="J7">
        <v>142</v>
      </c>
      <c r="K7" s="7">
        <f>J7/C7</f>
        <v>0.42771084337349397</v>
      </c>
      <c r="L7">
        <v>48</v>
      </c>
      <c r="M7" s="7">
        <f>L7/C7</f>
        <v>0.14457831325301204</v>
      </c>
      <c r="N7" s="9">
        <v>0.30099999999999999</v>
      </c>
      <c r="O7" s="10">
        <f>N7*PAs_Year/Weeks</f>
        <v>6.8150943396226413</v>
      </c>
      <c r="P7" s="5">
        <v>0.44</v>
      </c>
    </row>
    <row r="8" spans="1:16" x14ac:dyDescent="0.3">
      <c r="B8" s="1" t="s">
        <v>14</v>
      </c>
      <c r="C8" s="11">
        <v>3143</v>
      </c>
      <c r="D8" s="11">
        <v>2646</v>
      </c>
      <c r="E8">
        <v>521</v>
      </c>
      <c r="F8">
        <v>198</v>
      </c>
      <c r="G8" s="6">
        <f>C8/F8</f>
        <v>15.873737373737374</v>
      </c>
      <c r="H8" s="7">
        <f>F8/E8</f>
        <v>0.3800383877159309</v>
      </c>
      <c r="I8" s="8">
        <f>PAs_Year/G8</f>
        <v>37.798281896277445</v>
      </c>
      <c r="J8">
        <v>1190</v>
      </c>
      <c r="K8" s="7">
        <f>J8/C8</f>
        <v>0.37861915367483295</v>
      </c>
      <c r="L8">
        <v>465</v>
      </c>
      <c r="M8" s="7">
        <f>L8/C8</f>
        <v>0.14794782055361119</v>
      </c>
      <c r="N8">
        <v>0.32300000000000001</v>
      </c>
      <c r="O8" s="10">
        <f>N8*PAs_Year/Weeks</f>
        <v>7.3132075471698119</v>
      </c>
      <c r="P8">
        <v>0.46600000000000003</v>
      </c>
    </row>
    <row r="9" spans="1:16" s="2" customFormat="1" ht="4.8" customHeight="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t="s">
        <v>22</v>
      </c>
      <c r="B10" s="1">
        <v>2023</v>
      </c>
      <c r="C10" s="11">
        <v>425</v>
      </c>
      <c r="D10" s="11">
        <v>358</v>
      </c>
      <c r="E10">
        <v>84</v>
      </c>
      <c r="F10">
        <v>15</v>
      </c>
      <c r="G10" s="6">
        <f>C10/F10</f>
        <v>28.333333333333332</v>
      </c>
      <c r="H10" s="7">
        <f>F10/E10</f>
        <v>0.17857142857142858</v>
      </c>
      <c r="I10" s="8">
        <f>PAs_Year/G10</f>
        <v>21.176470588235293</v>
      </c>
      <c r="J10">
        <v>89</v>
      </c>
      <c r="K10" s="7">
        <f>J10/C10</f>
        <v>0.20941176470588235</v>
      </c>
      <c r="L10">
        <v>57</v>
      </c>
      <c r="M10" s="7">
        <f>L10/C10</f>
        <v>0.13411764705882354</v>
      </c>
      <c r="N10">
        <v>0.34799999999999998</v>
      </c>
      <c r="O10" s="10">
        <f>N10*PAs_Year/Weeks</f>
        <v>7.8792452830188671</v>
      </c>
      <c r="P10">
        <v>0.41599999999999998</v>
      </c>
    </row>
    <row r="11" spans="1:16" x14ac:dyDescent="0.3">
      <c r="B11" s="1" t="s">
        <v>14</v>
      </c>
      <c r="C11" s="11">
        <v>3856</v>
      </c>
      <c r="D11" s="11">
        <v>3320</v>
      </c>
      <c r="E11">
        <v>786</v>
      </c>
      <c r="F11">
        <v>186</v>
      </c>
      <c r="G11" s="6">
        <f>C11/F11</f>
        <v>20.731182795698924</v>
      </c>
      <c r="H11" s="7">
        <f>F11/E11</f>
        <v>0.23664122137404581</v>
      </c>
      <c r="I11" s="8">
        <f>PAs_Year/G11</f>
        <v>28.941908713692946</v>
      </c>
      <c r="J11">
        <v>915</v>
      </c>
      <c r="K11" s="7">
        <f>J11/C11</f>
        <v>0.23729253112033194</v>
      </c>
      <c r="L11">
        <v>442</v>
      </c>
      <c r="M11" s="7">
        <f>L11/C11</f>
        <v>0.11462655601659751</v>
      </c>
      <c r="N11">
        <v>0.33600000000000002</v>
      </c>
      <c r="O11" s="10">
        <f>N11*PAs_Year/Weeks</f>
        <v>7.6075471698113217</v>
      </c>
      <c r="P11">
        <v>0.46400000000000002</v>
      </c>
    </row>
    <row r="12" spans="1:16" s="2" customFormat="1" ht="4.8" customHeight="1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3">
      <c r="A13" t="s">
        <v>23</v>
      </c>
      <c r="B13" s="1">
        <v>2023</v>
      </c>
      <c r="C13" s="11">
        <v>319</v>
      </c>
      <c r="D13" s="11">
        <v>275</v>
      </c>
      <c r="E13">
        <v>64</v>
      </c>
      <c r="F13">
        <v>13</v>
      </c>
      <c r="G13" s="6">
        <f>C13/F13</f>
        <v>24.53846153846154</v>
      </c>
      <c r="H13" s="7">
        <f>F13/E13</f>
        <v>0.203125</v>
      </c>
      <c r="I13" s="8">
        <f>PAs_Year/G13</f>
        <v>24.451410658307207</v>
      </c>
      <c r="J13">
        <v>81</v>
      </c>
      <c r="K13" s="7">
        <f>J13/C13</f>
        <v>0.25391849529780564</v>
      </c>
      <c r="L13">
        <v>42</v>
      </c>
      <c r="M13" s="7">
        <f>L13/C13</f>
        <v>0.13166144200626959</v>
      </c>
      <c r="N13">
        <v>0.33900000000000002</v>
      </c>
      <c r="O13" s="10">
        <f>N13*PAs_Year/Weeks</f>
        <v>7.6754716981132081</v>
      </c>
      <c r="P13">
        <v>0.40400000000000003</v>
      </c>
    </row>
    <row r="14" spans="1:16" x14ac:dyDescent="0.3">
      <c r="B14" s="1" t="s">
        <v>14</v>
      </c>
      <c r="C14" s="11">
        <v>1878</v>
      </c>
      <c r="D14" s="11">
        <v>1580</v>
      </c>
      <c r="E14">
        <v>348</v>
      </c>
      <c r="F14">
        <v>80</v>
      </c>
      <c r="G14" s="6">
        <f>C14/F14</f>
        <v>23.475000000000001</v>
      </c>
      <c r="H14" s="7">
        <f>F14/E14</f>
        <v>0.22988505747126436</v>
      </c>
      <c r="I14" s="8">
        <f>PAs_Year/G14</f>
        <v>25.559105431309902</v>
      </c>
      <c r="J14">
        <v>475</v>
      </c>
      <c r="K14" s="7">
        <f>J14/C14</f>
        <v>0.25292864749733757</v>
      </c>
      <c r="L14">
        <v>287</v>
      </c>
      <c r="M14" s="7">
        <f>L14/C14</f>
        <v>0.15282215122470713</v>
      </c>
      <c r="N14">
        <v>0.34200000000000003</v>
      </c>
      <c r="O14" s="10">
        <f>N14*PAs_Year/Weeks</f>
        <v>7.7433962264150953</v>
      </c>
      <c r="P14" s="5">
        <v>0.41</v>
      </c>
    </row>
    <row r="15" spans="1:16" s="2" customFormat="1" ht="4.8" customHeigh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t="s">
        <v>25</v>
      </c>
      <c r="B16" s="1">
        <v>2023</v>
      </c>
      <c r="C16" s="11">
        <v>619</v>
      </c>
      <c r="D16" s="11">
        <v>550</v>
      </c>
      <c r="E16">
        <v>132</v>
      </c>
      <c r="F16">
        <v>23</v>
      </c>
      <c r="G16" s="6">
        <f>C16/F16</f>
        <v>26.913043478260871</v>
      </c>
      <c r="H16" s="7">
        <f>F16/E16</f>
        <v>0.17424242424242425</v>
      </c>
      <c r="I16" s="8">
        <f>PAs_Year/G16</f>
        <v>22.294022617124394</v>
      </c>
      <c r="J16">
        <v>104</v>
      </c>
      <c r="K16" s="7">
        <f>J16/C16</f>
        <v>0.1680129240710824</v>
      </c>
      <c r="L16">
        <v>65</v>
      </c>
      <c r="M16" s="7">
        <f>L16/C16</f>
        <v>0.1050080775444265</v>
      </c>
      <c r="N16">
        <v>0.318</v>
      </c>
      <c r="O16" s="10">
        <f>N16*PAs_Year/Weeks</f>
        <v>7.2</v>
      </c>
      <c r="P16">
        <v>0.42899999999999999</v>
      </c>
    </row>
    <row r="17" spans="1:16" x14ac:dyDescent="0.3">
      <c r="B17" s="1" t="s">
        <v>14</v>
      </c>
      <c r="C17" s="11">
        <v>8186</v>
      </c>
      <c r="D17" s="11">
        <v>6879</v>
      </c>
      <c r="E17">
        <v>1665</v>
      </c>
      <c r="F17">
        <v>301</v>
      </c>
      <c r="G17" s="6">
        <f>C17/F17</f>
        <v>27.196013289036546</v>
      </c>
      <c r="H17" s="7">
        <f>F17/E17</f>
        <v>0.18078078078078078</v>
      </c>
      <c r="I17" s="8">
        <f>PAs_Year/G17</f>
        <v>22.062057170779379</v>
      </c>
      <c r="J17">
        <v>1350</v>
      </c>
      <c r="K17" s="7">
        <f>J17/C17</f>
        <v>0.16491570974835085</v>
      </c>
      <c r="L17" s="11">
        <v>1213</v>
      </c>
      <c r="M17" s="7">
        <f>L17/C17</f>
        <v>0.14817981920351819</v>
      </c>
      <c r="N17" s="5">
        <v>0.35599999999999998</v>
      </c>
      <c r="O17" s="10">
        <f>N17*PAs_Year/Weeks</f>
        <v>8.060377358490566</v>
      </c>
      <c r="P17">
        <v>0.432</v>
      </c>
    </row>
    <row r="18" spans="1:16" s="2" customFormat="1" ht="4.8" customHeight="1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x14ac:dyDescent="0.3">
      <c r="A19" t="s">
        <v>15</v>
      </c>
      <c r="B19" s="1">
        <v>2023</v>
      </c>
      <c r="C19" s="11">
        <v>720</v>
      </c>
      <c r="D19" s="11">
        <v>585</v>
      </c>
      <c r="E19">
        <v>115</v>
      </c>
      <c r="F19">
        <v>47</v>
      </c>
      <c r="G19" s="6">
        <f>C19/F19</f>
        <v>15.319148936170214</v>
      </c>
      <c r="H19" s="7">
        <f>F19/E19</f>
        <v>0.40869565217391307</v>
      </c>
      <c r="I19" s="8">
        <f>PAs_Year/G19</f>
        <v>39.166666666666664</v>
      </c>
      <c r="J19">
        <v>215</v>
      </c>
      <c r="K19" s="7">
        <f>J19/C19</f>
        <v>0.2986111111111111</v>
      </c>
      <c r="L19">
        <v>126</v>
      </c>
      <c r="M19" s="7">
        <f>L19/C19</f>
        <v>0.17499999999999999</v>
      </c>
      <c r="N19">
        <v>0.34300000000000003</v>
      </c>
      <c r="O19" s="10">
        <f>N19*PAs_Year/Weeks</f>
        <v>7.7660377358490571</v>
      </c>
      <c r="P19">
        <v>0.47199999999999998</v>
      </c>
    </row>
    <row r="20" spans="1:16" x14ac:dyDescent="0.3">
      <c r="B20" s="1" t="s">
        <v>14</v>
      </c>
      <c r="C20" s="11">
        <v>3968</v>
      </c>
      <c r="D20" s="11">
        <v>3367</v>
      </c>
      <c r="E20">
        <v>763</v>
      </c>
      <c r="F20">
        <v>246</v>
      </c>
      <c r="G20" s="6">
        <f>C20/F20</f>
        <v>16.130081300813007</v>
      </c>
      <c r="H20" s="7">
        <f>F20/E20</f>
        <v>0.32241153342070772</v>
      </c>
      <c r="I20" s="8">
        <f>PAs_Year/G20</f>
        <v>37.197580645161295</v>
      </c>
      <c r="J20">
        <v>1133</v>
      </c>
      <c r="K20" s="7">
        <f>J20/C20</f>
        <v>0.28553427419354838</v>
      </c>
      <c r="L20">
        <v>550</v>
      </c>
      <c r="M20" s="7">
        <f>L20/C20</f>
        <v>0.13860887096774194</v>
      </c>
      <c r="N20" s="5">
        <v>0.34</v>
      </c>
      <c r="O20" s="10">
        <f>N20*PAs_Year/Weeks</f>
        <v>7.6981132075471708</v>
      </c>
      <c r="P20">
        <v>0.49199999999999999</v>
      </c>
    </row>
    <row r="21" spans="1:16" ht="4.2" customHeight="1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</sheetData>
  <sortState xmlns:xlrd2="http://schemas.microsoft.com/office/spreadsheetml/2017/richdata2" ref="A4:P14">
    <sortCondition ref="A4:A14"/>
    <sortCondition ref="B4:B1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PAs_Year</vt:lpstr>
      <vt:lpstr>Weeks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Henderson</dc:creator>
  <cp:lastModifiedBy>Don Henderson</cp:lastModifiedBy>
  <dcterms:created xsi:type="dcterms:W3CDTF">2023-12-31T19:24:17Z</dcterms:created>
  <dcterms:modified xsi:type="dcterms:W3CDTF">2024-01-02T18:25:30Z</dcterms:modified>
</cp:coreProperties>
</file>